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5" i="1" l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8" i="1"/>
  <c r="A11" i="1" l="1"/>
  <c r="A14" i="1" s="1"/>
  <c r="A17" i="1" s="1"/>
  <c r="A20" i="1" s="1"/>
  <c r="A23" i="1" s="1"/>
  <c r="H10" i="1"/>
  <c r="J10" i="1" s="1"/>
  <c r="H9" i="1"/>
  <c r="J9" i="1" s="1"/>
  <c r="J8" i="1"/>
</calcChain>
</file>

<file path=xl/sharedStrings.xml><?xml version="1.0" encoding="utf-8"?>
<sst xmlns="http://schemas.openxmlformats.org/spreadsheetml/2006/main" count="145" uniqueCount="52">
  <si>
    <t>Конъюнктурный анализ</t>
  </si>
  <si>
    <t>(наименование объекта строительства)</t>
  </si>
  <si>
    <t>N пп</t>
  </si>
  <si>
    <t>Код строительного ресурса</t>
  </si>
  <si>
    <t>Наименование строительного ресурса, затрат</t>
  </si>
  <si>
    <t>Полное наименование строительного ресурса, затрат в обосновывающем документе</t>
  </si>
  <si>
    <t>Ед. изм.</t>
  </si>
  <si>
    <t>Ед. изм. строительного ресурса, затрат в обосновывающем документе</t>
  </si>
  <si>
    <t>Текущая отпускная цена за ед. изм. в обосновывающем документе с НДС в руб.</t>
  </si>
  <si>
    <t>Текущая отпускная цена за ед. изм. без НДС в руб. в соответствии с графой 5</t>
  </si>
  <si>
    <t>Стоимость перевозки без НДС в руб. за ед. изм.</t>
  </si>
  <si>
    <t>Сметная цена без НДС в руб. за ед. изм.</t>
  </si>
  <si>
    <t>Год</t>
  </si>
  <si>
    <t>Квартал</t>
  </si>
  <si>
    <t>Наименование производителя / поставщика</t>
  </si>
  <si>
    <t>КПП организации</t>
  </si>
  <si>
    <t>ИНН организации</t>
  </si>
  <si>
    <t>Гиперссылка на веб-сайт производителя/поставщика</t>
  </si>
  <si>
    <t>Населенный пункт расположения склада производителя / поставщика</t>
  </si>
  <si>
    <t>Статус организации (Производитель (1) / Поставщик (2))</t>
  </si>
  <si>
    <t>шт</t>
  </si>
  <si>
    <t>Составил</t>
  </si>
  <si>
    <t>[должность, подпись (инициалы, фамилия)]</t>
  </si>
  <si>
    <t>Проверил</t>
  </si>
  <si>
    <t>ТЦ_11.3.04.05_23_2311204642_01.07.2021_02</t>
  </si>
  <si>
    <t>Лоток водоотводный пластиковый ЛВП Norma 150 Н80</t>
  </si>
  <si>
    <t>ООО "АКВАСИТИ"</t>
  </si>
  <si>
    <t>Воронеж</t>
  </si>
  <si>
    <t>https://aquacity.pro/poverkhnostnoe-vodootvedenie/lotki-vodootvodnye/lotki-vodootvodnye-plastikovye/dn150/</t>
  </si>
  <si>
    <t>ООО «АКВАСТОК»</t>
  </si>
  <si>
    <t>Краснодар</t>
  </si>
  <si>
    <t>https://www.aquastok.ru/catalog/dn-150/#</t>
  </si>
  <si>
    <t>ООО «Аквасток74»</t>
  </si>
  <si>
    <t>Челябинск</t>
  </si>
  <si>
    <t>https://www.xn--74-6kcaj1cc5a0ak.xn--p1ai/goods/160770428-lotok_vodootvodny_norma_plastik_dn150_h80</t>
  </si>
  <si>
    <t>Лоток водоотводный пластиковый ЛВП Norma 150 Н185</t>
  </si>
  <si>
    <t>https://www.xn--74-6kcaj1cc5a0ak.xn--p1ai/goods/160777803-lotok_vodootvodny_plastikovy_lvp_norma_dn150_h185</t>
  </si>
  <si>
    <t>Лоток водоотводный пластиковый ЛВП Norma 150 Н230</t>
  </si>
  <si>
    <t>https://www.xn--74-6kcaj1cc5a0ak.xn--p1ai/goods/160777803-lotok_vodootvodny_plastikovy_lvp_norma_dn150_h230</t>
  </si>
  <si>
    <t>ТЦ_11.3.04.03_23_2311204642_01.07.2021_02</t>
  </si>
  <si>
    <t xml:space="preserve">Заглушка пластиковая для DN150 H80-H185 </t>
  </si>
  <si>
    <t>https://aquacity.pro/index.php?route=product%2Fsearch&amp;search=заглушка</t>
  </si>
  <si>
    <t>https://www.aquastok.ru/catalog/zaglushki/?sphrase_id=16486</t>
  </si>
  <si>
    <t>https://www.xn--74-6kcaj1cc5a0ak.xn--p1ai/goods/92520012-zaglushka_tortsevaya_plastikovaya_dlya_dn100_h120_h180</t>
  </si>
  <si>
    <t>ТЦ_11.3.04.08_23_2311204642_01.07.2021_02</t>
  </si>
  <si>
    <t>Решетка сварная оцинкованная РСО Norma 150 B125</t>
  </si>
  <si>
    <t>ТЦ_11.3.04.07_23_2311204642_01.07.2021_02</t>
  </si>
  <si>
    <t>Фиксатор решетки стальной стандартный DN150 с винтом</t>
  </si>
  <si>
    <t>https://aquacity.pro/index.php?route=product/search&amp;search=Решетка%20сварная%20оцинкованная%20</t>
  </si>
  <si>
    <t>https://www.aquastok.ru/catalog/fiksatory-reshetki/</t>
  </si>
  <si>
    <t>https://www.aquastok.ru/catalog/livnevye-reshetki-chugunnye/</t>
  </si>
  <si>
    <t xml:space="preserve">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</si>
</sst>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4" xfId="0" quotePrefix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textRotation="255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quotePrefix="1" applyFont="1" applyFill="1" applyBorder="1" applyAlignment="1">
      <alignment horizontal="center" vertical="center" textRotation="90" wrapText="1"/>
    </xf>
    <xf numFmtId="0" fontId="4" fillId="2" borderId="4" xfId="0" quotePrefix="1" applyFont="1" applyFill="1" applyBorder="1" applyAlignment="1">
      <alignment horizontal="center" vertical="center" textRotation="90" wrapText="1"/>
    </xf>
    <xf numFmtId="0" fontId="4" fillId="2" borderId="2" xfId="0" quotePrefix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4" fontId="8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6" fillId="0" borderId="4" xfId="1" applyFill="1" applyBorder="1" applyAlignment="1">
      <alignment horizontal="left" vertical="top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0" fontId="6" fillId="0" borderId="0" xfId="1" applyAlignment="1">
      <alignment horizontal="left" vertical="top" wrapText="1"/>
    </xf>
    <xf numFmtId="0" fontId="6" fillId="0" borderId="4" xfId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0" borderId="0" xfId="0" quotePrefix="1" applyFont="1" applyFill="1" applyBorder="1" applyAlignment="1">
      <alignment horizontal="left" vertical="center" wrapText="1"/>
    </xf>
    <xf numFmtId="0" fontId="2" fillId="0" borderId="0" xfId="0" quotePrefix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1" applyBorder="1" applyAlignment="1">
      <alignment horizontal="left" vertical="top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2" fillId="0" borderId="2" xfId="0" quotePrefix="1" applyFont="1" applyFill="1" applyBorder="1" applyAlignment="1">
      <alignment horizontal="left" vertical="top" wrapText="1"/>
    </xf>
    <xf numFmtId="0" fontId="2" fillId="0" borderId="5" xfId="0" quotePrefix="1" applyFont="1" applyFill="1" applyBorder="1" applyAlignment="1">
      <alignment horizontal="left" vertical="top" wrapText="1"/>
    </xf>
    <xf numFmtId="0" fontId="2" fillId="0" borderId="6" xfId="0" quotePrefix="1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" fillId="0" borderId="1" xfId="0" quotePrefix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quastok.ru/catalog/dn-150/" TargetMode="External"/><Relationship Id="rId13" Type="http://schemas.openxmlformats.org/officeDocument/2006/relationships/hyperlink" Target="https://aquacity.pro/index.php?route=product/search&amp;search=&#1056;&#1077;&#1096;&#1077;&#1090;&#1082;&#1072;%20&#1089;&#1074;&#1072;&#1088;&#1085;&#1072;&#1103;%20&#1086;&#1094;&#1080;&#1085;&#1082;&#1086;&#1074;&#1072;&#1085;&#1085;&#1072;&#1103;%20" TargetMode="External"/><Relationship Id="rId18" Type="http://schemas.openxmlformats.org/officeDocument/2006/relationships/hyperlink" Target="https://www.&#1072;&#1082;&#1074;&#1072;&#1089;&#1090;&#1086;&#1082;74.&#1088;&#1092;/goods/92520012-zaglushka_tortsevaya_plastikovaya_dlya_dn100_h120_h180" TargetMode="External"/><Relationship Id="rId3" Type="http://schemas.openxmlformats.org/officeDocument/2006/relationships/hyperlink" Target="https://www.&#1072;&#1082;&#1074;&#1072;&#1089;&#1090;&#1086;&#1082;74.&#1088;&#1092;/goods/160770428-lotok_vodootvodny_norma_plastik_dn150_h80" TargetMode="External"/><Relationship Id="rId7" Type="http://schemas.openxmlformats.org/officeDocument/2006/relationships/hyperlink" Target="https://aquacity.pro/poverkhnostnoe-vodootvedenie/lotki-vodootvodnye/lotki-vodootvodnye-plastikovye/dn150/" TargetMode="External"/><Relationship Id="rId12" Type="http://schemas.openxmlformats.org/officeDocument/2006/relationships/hyperlink" Target="https://www.&#1072;&#1082;&#1074;&#1072;&#1089;&#1090;&#1086;&#1082;74.&#1088;&#1092;/goods/92520012-zaglushka_tortsevaya_plastikovaya_dlya_dn100_h120_h180" TargetMode="External"/><Relationship Id="rId17" Type="http://schemas.openxmlformats.org/officeDocument/2006/relationships/hyperlink" Target="https://www.aquastok.ru/catalog/fiksatory-reshetki/" TargetMode="External"/><Relationship Id="rId2" Type="http://schemas.openxmlformats.org/officeDocument/2006/relationships/hyperlink" Target="https://www.aquastok.ru/catalog/dn-150/" TargetMode="External"/><Relationship Id="rId16" Type="http://schemas.openxmlformats.org/officeDocument/2006/relationships/hyperlink" Target="https://aquacity.pro/index.php?route=product%2Fsearch&amp;search=&#1079;&#1072;&#1075;&#1083;&#1091;&#1096;&#1082;&#1072;" TargetMode="External"/><Relationship Id="rId1" Type="http://schemas.openxmlformats.org/officeDocument/2006/relationships/hyperlink" Target="https://aquacity.pro/poverkhnostnoe-vodootvedenie/lotki-vodootvodnye/lotki-vodootvodnye-plastikovye/dn150/" TargetMode="External"/><Relationship Id="rId6" Type="http://schemas.openxmlformats.org/officeDocument/2006/relationships/hyperlink" Target="https://www.&#1072;&#1082;&#1074;&#1072;&#1089;&#1090;&#1086;&#1082;74.&#1088;&#1092;/goods/160777803-lotok_vodootvodny_plastikovy_lvp_norma_dn150_h185" TargetMode="External"/><Relationship Id="rId11" Type="http://schemas.openxmlformats.org/officeDocument/2006/relationships/hyperlink" Target="https://www.aquastok.ru/catalog/zaglushki/?sphrase_id=16486" TargetMode="External"/><Relationship Id="rId5" Type="http://schemas.openxmlformats.org/officeDocument/2006/relationships/hyperlink" Target="https://www.aquastok.ru/catalog/dn-150/" TargetMode="External"/><Relationship Id="rId15" Type="http://schemas.openxmlformats.org/officeDocument/2006/relationships/hyperlink" Target="https://www.&#1072;&#1082;&#1074;&#1072;&#1089;&#1090;&#1086;&#1082;74.&#1088;&#1092;/goods/92520012-zaglushka_tortsevaya_plastikovaya_dlya_dn100_h120_h180" TargetMode="External"/><Relationship Id="rId10" Type="http://schemas.openxmlformats.org/officeDocument/2006/relationships/hyperlink" Target="https://aquacity.pro/index.php?route=product%2Fsearch&amp;search=&#1079;&#1072;&#1075;&#1083;&#1091;&#1096;&#1082;&#1072;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aquacity.pro/poverkhnostnoe-vodootvedenie/lotki-vodootvodnye/lotki-vodootvodnye-plastikovye/dn150/" TargetMode="External"/><Relationship Id="rId9" Type="http://schemas.openxmlformats.org/officeDocument/2006/relationships/hyperlink" Target="https://www.&#1072;&#1082;&#1074;&#1072;&#1089;&#1090;&#1086;&#1082;74.&#1088;&#1092;/goods/160777803-lotok_vodootvodny_plastikovy_lvp_norma_dn150_h230" TargetMode="External"/><Relationship Id="rId14" Type="http://schemas.openxmlformats.org/officeDocument/2006/relationships/hyperlink" Target="https://www.aquastok.ru/catalog/livnevye-reshetki-chugunny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workbookViewId="0">
      <selection sqref="A1:R1"/>
    </sheetView>
  </sheetViews>
  <sheetFormatPr defaultRowHeight="15" x14ac:dyDescent="0.25"/>
  <cols>
    <col min="2" max="2" width="27.7109375" customWidth="1"/>
    <col min="3" max="3" width="22.140625" customWidth="1"/>
    <col min="4" max="4" width="18.140625" customWidth="1"/>
    <col min="13" max="13" width="20" customWidth="1"/>
    <col min="14" max="14" width="10.7109375" customWidth="1"/>
    <col min="15" max="15" width="12.7109375" customWidth="1"/>
    <col min="16" max="16" width="33.5703125" customWidth="1"/>
    <col min="17" max="17" width="12.140625" customWidth="1"/>
  </cols>
  <sheetData>
    <row r="1" spans="1:23" ht="18.75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3" ht="36" customHeight="1" x14ac:dyDescent="0.25">
      <c r="A3" s="2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2"/>
    </row>
    <row r="4" spans="1:23" x14ac:dyDescent="0.25">
      <c r="A4" s="2"/>
      <c r="B4" s="42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2"/>
    </row>
    <row r="5" spans="1:2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3" ht="174.75" x14ac:dyDescent="0.25">
      <c r="A6" s="3" t="s">
        <v>2</v>
      </c>
      <c r="B6" s="12" t="s">
        <v>3</v>
      </c>
      <c r="C6" s="13" t="s">
        <v>4</v>
      </c>
      <c r="D6" s="12" t="s">
        <v>5</v>
      </c>
      <c r="E6" s="12" t="s">
        <v>6</v>
      </c>
      <c r="F6" s="12" t="s">
        <v>7</v>
      </c>
      <c r="G6" s="14" t="s">
        <v>8</v>
      </c>
      <c r="H6" s="15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6" t="s">
        <v>14</v>
      </c>
      <c r="N6" s="12" t="s">
        <v>15</v>
      </c>
      <c r="O6" s="12" t="s">
        <v>16</v>
      </c>
      <c r="P6" s="12" t="s">
        <v>17</v>
      </c>
      <c r="Q6" s="16" t="s">
        <v>18</v>
      </c>
      <c r="R6" s="16" t="s">
        <v>19</v>
      </c>
    </row>
    <row r="7" spans="1:23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</row>
    <row r="8" spans="1:23" ht="66" customHeight="1" x14ac:dyDescent="0.25">
      <c r="A8" s="43">
        <v>1</v>
      </c>
      <c r="B8" s="36" t="s">
        <v>24</v>
      </c>
      <c r="C8" s="36" t="s">
        <v>25</v>
      </c>
      <c r="D8" s="5" t="s">
        <v>25</v>
      </c>
      <c r="E8" s="6" t="s">
        <v>20</v>
      </c>
      <c r="F8" s="6" t="s">
        <v>20</v>
      </c>
      <c r="G8" s="7">
        <v>792</v>
      </c>
      <c r="H8" s="7">
        <f>G8/1.2</f>
        <v>660</v>
      </c>
      <c r="I8" s="7">
        <v>0</v>
      </c>
      <c r="J8" s="19">
        <f t="shared" ref="J8:J10" si="0">H8+I8</f>
        <v>660</v>
      </c>
      <c r="K8" s="6">
        <v>2021</v>
      </c>
      <c r="L8" s="6">
        <v>3</v>
      </c>
      <c r="M8" s="18" t="s">
        <v>26</v>
      </c>
      <c r="N8" s="22">
        <v>366101001</v>
      </c>
      <c r="O8" s="20">
        <v>3661079245</v>
      </c>
      <c r="P8" s="21" t="s">
        <v>28</v>
      </c>
      <c r="Q8" s="9" t="s">
        <v>27</v>
      </c>
      <c r="R8" s="6">
        <v>2</v>
      </c>
      <c r="W8" s="11"/>
    </row>
    <row r="9" spans="1:23" ht="66.75" customHeight="1" x14ac:dyDescent="0.25">
      <c r="A9" s="44"/>
      <c r="B9" s="37"/>
      <c r="C9" s="37"/>
      <c r="D9" s="23" t="s">
        <v>25</v>
      </c>
      <c r="E9" s="6" t="s">
        <v>20</v>
      </c>
      <c r="F9" s="6" t="s">
        <v>20</v>
      </c>
      <c r="G9" s="7">
        <v>720</v>
      </c>
      <c r="H9" s="7">
        <f t="shared" ref="H9:H10" si="1">G9/1.2</f>
        <v>600</v>
      </c>
      <c r="I9" s="7">
        <v>0</v>
      </c>
      <c r="J9" s="8">
        <f t="shared" si="0"/>
        <v>600</v>
      </c>
      <c r="K9" s="6">
        <v>2021</v>
      </c>
      <c r="L9" s="6">
        <v>3</v>
      </c>
      <c r="M9" s="5" t="s">
        <v>29</v>
      </c>
      <c r="N9" s="6">
        <v>231101001</v>
      </c>
      <c r="O9" s="6">
        <v>2311204642</v>
      </c>
      <c r="P9" s="21" t="s">
        <v>31</v>
      </c>
      <c r="Q9" s="9" t="s">
        <v>30</v>
      </c>
      <c r="R9" s="6">
        <v>1</v>
      </c>
    </row>
    <row r="10" spans="1:23" ht="75" x14ac:dyDescent="0.25">
      <c r="A10" s="45"/>
      <c r="B10" s="38"/>
      <c r="C10" s="38"/>
      <c r="D10" s="17" t="s">
        <v>25</v>
      </c>
      <c r="E10" s="6" t="s">
        <v>20</v>
      </c>
      <c r="F10" s="6" t="s">
        <v>20</v>
      </c>
      <c r="G10" s="7">
        <v>828</v>
      </c>
      <c r="H10" s="7">
        <f t="shared" si="1"/>
        <v>690</v>
      </c>
      <c r="I10" s="7">
        <v>0</v>
      </c>
      <c r="J10" s="7">
        <f t="shared" si="0"/>
        <v>690</v>
      </c>
      <c r="K10" s="6">
        <v>2021</v>
      </c>
      <c r="L10" s="6">
        <v>3</v>
      </c>
      <c r="M10" s="9" t="s">
        <v>32</v>
      </c>
      <c r="N10" s="6">
        <v>745201001</v>
      </c>
      <c r="O10" s="6">
        <v>7452114870</v>
      </c>
      <c r="P10" s="24" t="s">
        <v>34</v>
      </c>
      <c r="Q10" s="9" t="s">
        <v>33</v>
      </c>
      <c r="R10" s="6">
        <v>1</v>
      </c>
    </row>
    <row r="11" spans="1:23" ht="64.5" customHeight="1" x14ac:dyDescent="0.25">
      <c r="A11" s="34">
        <f>A8+1</f>
        <v>2</v>
      </c>
      <c r="B11" s="36" t="s">
        <v>24</v>
      </c>
      <c r="C11" s="36" t="s">
        <v>35</v>
      </c>
      <c r="D11" s="5" t="s">
        <v>35</v>
      </c>
      <c r="E11" s="6" t="s">
        <v>20</v>
      </c>
      <c r="F11" s="6" t="s">
        <v>20</v>
      </c>
      <c r="G11" s="7">
        <v>957</v>
      </c>
      <c r="H11" s="7">
        <f>G11/1.2</f>
        <v>797.5</v>
      </c>
      <c r="I11" s="7">
        <v>0</v>
      </c>
      <c r="J11" s="19">
        <f t="shared" ref="J11:J13" si="2">H11+I11</f>
        <v>797.5</v>
      </c>
      <c r="K11" s="6">
        <v>2021</v>
      </c>
      <c r="L11" s="6">
        <v>3</v>
      </c>
      <c r="M11" s="18" t="s">
        <v>26</v>
      </c>
      <c r="N11" s="22">
        <v>366101001</v>
      </c>
      <c r="O11" s="20">
        <v>3661079245</v>
      </c>
      <c r="P11" s="21" t="s">
        <v>28</v>
      </c>
      <c r="Q11" s="9" t="s">
        <v>27</v>
      </c>
      <c r="R11" s="6">
        <v>2</v>
      </c>
    </row>
    <row r="12" spans="1:23" ht="63.75" customHeight="1" x14ac:dyDescent="0.25">
      <c r="A12" s="35"/>
      <c r="B12" s="37"/>
      <c r="C12" s="37"/>
      <c r="D12" s="23" t="s">
        <v>35</v>
      </c>
      <c r="E12" s="6" t="s">
        <v>20</v>
      </c>
      <c r="F12" s="6" t="s">
        <v>20</v>
      </c>
      <c r="G12" s="7">
        <v>870</v>
      </c>
      <c r="H12" s="7">
        <f t="shared" ref="H12:H13" si="3">G12/1.2</f>
        <v>725</v>
      </c>
      <c r="I12" s="7">
        <v>0</v>
      </c>
      <c r="J12" s="8">
        <f t="shared" si="2"/>
        <v>725</v>
      </c>
      <c r="K12" s="6">
        <v>2021</v>
      </c>
      <c r="L12" s="6">
        <v>3</v>
      </c>
      <c r="M12" s="5" t="s">
        <v>29</v>
      </c>
      <c r="N12" s="6">
        <v>231101001</v>
      </c>
      <c r="O12" s="6">
        <v>2311204642</v>
      </c>
      <c r="P12" s="21" t="s">
        <v>31</v>
      </c>
      <c r="Q12" s="9" t="s">
        <v>30</v>
      </c>
      <c r="R12" s="6">
        <v>1</v>
      </c>
    </row>
    <row r="13" spans="1:23" ht="75" x14ac:dyDescent="0.25">
      <c r="A13" s="35"/>
      <c r="B13" s="38"/>
      <c r="C13" s="38"/>
      <c r="D13" s="23" t="s">
        <v>35</v>
      </c>
      <c r="E13" s="6" t="s">
        <v>20</v>
      </c>
      <c r="F13" s="6" t="s">
        <v>20</v>
      </c>
      <c r="G13" s="7">
        <v>1000.5</v>
      </c>
      <c r="H13" s="7">
        <f t="shared" si="3"/>
        <v>833.75</v>
      </c>
      <c r="I13" s="7">
        <v>0</v>
      </c>
      <c r="J13" s="7">
        <f t="shared" si="2"/>
        <v>833.75</v>
      </c>
      <c r="K13" s="6">
        <v>2021</v>
      </c>
      <c r="L13" s="6">
        <v>3</v>
      </c>
      <c r="M13" s="9" t="s">
        <v>32</v>
      </c>
      <c r="N13" s="6">
        <v>745201001</v>
      </c>
      <c r="O13" s="6">
        <v>7452114870</v>
      </c>
      <c r="P13" s="25" t="s">
        <v>36</v>
      </c>
      <c r="Q13" s="9" t="s">
        <v>33</v>
      </c>
      <c r="R13" s="6">
        <v>1</v>
      </c>
    </row>
    <row r="14" spans="1:23" ht="60" x14ac:dyDescent="0.25">
      <c r="A14" s="34">
        <f>A11+1</f>
        <v>3</v>
      </c>
      <c r="B14" s="36" t="s">
        <v>24</v>
      </c>
      <c r="C14" s="36" t="s">
        <v>37</v>
      </c>
      <c r="D14" s="5" t="s">
        <v>37</v>
      </c>
      <c r="E14" s="6" t="s">
        <v>20</v>
      </c>
      <c r="F14" s="6" t="s">
        <v>20</v>
      </c>
      <c r="G14" s="7">
        <v>1078</v>
      </c>
      <c r="H14" s="7">
        <f>G14/1.2</f>
        <v>898.33333333333337</v>
      </c>
      <c r="I14" s="7">
        <v>0</v>
      </c>
      <c r="J14" s="19">
        <f t="shared" ref="J14:J16" si="4">H14+I14</f>
        <v>898.33333333333337</v>
      </c>
      <c r="K14" s="6">
        <v>2021</v>
      </c>
      <c r="L14" s="6">
        <v>3</v>
      </c>
      <c r="M14" s="18" t="s">
        <v>26</v>
      </c>
      <c r="N14" s="22">
        <v>366101001</v>
      </c>
      <c r="O14" s="20">
        <v>3661079245</v>
      </c>
      <c r="P14" s="21" t="s">
        <v>28</v>
      </c>
      <c r="Q14" s="9" t="s">
        <v>27</v>
      </c>
      <c r="R14" s="6">
        <v>2</v>
      </c>
    </row>
    <row r="15" spans="1:23" ht="60" x14ac:dyDescent="0.25">
      <c r="A15" s="35"/>
      <c r="B15" s="37"/>
      <c r="C15" s="37"/>
      <c r="D15" s="23" t="s">
        <v>37</v>
      </c>
      <c r="E15" s="6" t="s">
        <v>20</v>
      </c>
      <c r="F15" s="6" t="s">
        <v>20</v>
      </c>
      <c r="G15" s="7">
        <v>980</v>
      </c>
      <c r="H15" s="7">
        <f t="shared" ref="H15:H16" si="5">G15/1.2</f>
        <v>816.66666666666674</v>
      </c>
      <c r="I15" s="7">
        <v>0</v>
      </c>
      <c r="J15" s="8">
        <f t="shared" si="4"/>
        <v>816.66666666666674</v>
      </c>
      <c r="K15" s="6">
        <v>2021</v>
      </c>
      <c r="L15" s="6">
        <v>3</v>
      </c>
      <c r="M15" s="5" t="s">
        <v>29</v>
      </c>
      <c r="N15" s="6">
        <v>231101001</v>
      </c>
      <c r="O15" s="6">
        <v>2311204642</v>
      </c>
      <c r="P15" s="21" t="s">
        <v>31</v>
      </c>
      <c r="Q15" s="9" t="s">
        <v>30</v>
      </c>
      <c r="R15" s="6">
        <v>1</v>
      </c>
    </row>
    <row r="16" spans="1:23" ht="75" x14ac:dyDescent="0.25">
      <c r="A16" s="35"/>
      <c r="B16" s="38"/>
      <c r="C16" s="38"/>
      <c r="D16" s="23" t="s">
        <v>37</v>
      </c>
      <c r="E16" s="6" t="s">
        <v>20</v>
      </c>
      <c r="F16" s="6" t="s">
        <v>20</v>
      </c>
      <c r="G16" s="7">
        <v>1127</v>
      </c>
      <c r="H16" s="7">
        <f t="shared" si="5"/>
        <v>939.16666666666674</v>
      </c>
      <c r="I16" s="7">
        <v>0</v>
      </c>
      <c r="J16" s="7">
        <f t="shared" si="4"/>
        <v>939.16666666666674</v>
      </c>
      <c r="K16" s="6">
        <v>2021</v>
      </c>
      <c r="L16" s="6">
        <v>3</v>
      </c>
      <c r="M16" s="9" t="s">
        <v>32</v>
      </c>
      <c r="N16" s="6">
        <v>745201001</v>
      </c>
      <c r="O16" s="6">
        <v>7452114870</v>
      </c>
      <c r="P16" s="25" t="s">
        <v>38</v>
      </c>
      <c r="Q16" s="9" t="s">
        <v>33</v>
      </c>
      <c r="R16" s="6">
        <v>1</v>
      </c>
    </row>
    <row r="17" spans="1:18" ht="62.25" customHeight="1" x14ac:dyDescent="0.25">
      <c r="A17" s="34">
        <f>A14+1</f>
        <v>4</v>
      </c>
      <c r="B17" s="36" t="s">
        <v>39</v>
      </c>
      <c r="C17" s="36" t="s">
        <v>40</v>
      </c>
      <c r="D17" s="5" t="s">
        <v>40</v>
      </c>
      <c r="E17" s="6" t="s">
        <v>20</v>
      </c>
      <c r="F17" s="6" t="s">
        <v>20</v>
      </c>
      <c r="G17" s="7">
        <v>187</v>
      </c>
      <c r="H17" s="7">
        <f>G17/1.2</f>
        <v>155.83333333333334</v>
      </c>
      <c r="I17" s="7">
        <v>0</v>
      </c>
      <c r="J17" s="19">
        <f t="shared" ref="J17:J19" si="6">H17+I17</f>
        <v>155.83333333333334</v>
      </c>
      <c r="K17" s="6">
        <v>2021</v>
      </c>
      <c r="L17" s="6">
        <v>3</v>
      </c>
      <c r="M17" s="18" t="s">
        <v>26</v>
      </c>
      <c r="N17" s="22">
        <v>366101001</v>
      </c>
      <c r="O17" s="20">
        <v>3661079245</v>
      </c>
      <c r="P17" s="21" t="s">
        <v>41</v>
      </c>
      <c r="Q17" s="9" t="s">
        <v>27</v>
      </c>
      <c r="R17" s="6">
        <v>2</v>
      </c>
    </row>
    <row r="18" spans="1:18" ht="55.5" customHeight="1" x14ac:dyDescent="0.25">
      <c r="A18" s="35"/>
      <c r="B18" s="37"/>
      <c r="C18" s="37"/>
      <c r="D18" s="23" t="s">
        <v>40</v>
      </c>
      <c r="E18" s="6" t="s">
        <v>20</v>
      </c>
      <c r="F18" s="6" t="s">
        <v>20</v>
      </c>
      <c r="G18" s="7">
        <v>170</v>
      </c>
      <c r="H18" s="7">
        <f t="shared" ref="H18:H19" si="7">G18/1.2</f>
        <v>141.66666666666669</v>
      </c>
      <c r="I18" s="7">
        <v>0</v>
      </c>
      <c r="J18" s="8">
        <f t="shared" si="6"/>
        <v>141.66666666666669</v>
      </c>
      <c r="K18" s="6">
        <v>2021</v>
      </c>
      <c r="L18" s="6">
        <v>3</v>
      </c>
      <c r="M18" s="5" t="s">
        <v>29</v>
      </c>
      <c r="N18" s="6">
        <v>231101001</v>
      </c>
      <c r="O18" s="6">
        <v>2311204642</v>
      </c>
      <c r="P18" s="21" t="s">
        <v>42</v>
      </c>
      <c r="Q18" s="9" t="s">
        <v>30</v>
      </c>
      <c r="R18" s="6">
        <v>1</v>
      </c>
    </row>
    <row r="19" spans="1:18" ht="75" x14ac:dyDescent="0.25">
      <c r="A19" s="35"/>
      <c r="B19" s="38"/>
      <c r="C19" s="38"/>
      <c r="D19" s="23" t="s">
        <v>40</v>
      </c>
      <c r="E19" s="6" t="s">
        <v>20</v>
      </c>
      <c r="F19" s="6" t="s">
        <v>20</v>
      </c>
      <c r="G19" s="7">
        <v>195.5</v>
      </c>
      <c r="H19" s="7">
        <f t="shared" si="7"/>
        <v>162.91666666666669</v>
      </c>
      <c r="I19" s="7">
        <v>0</v>
      </c>
      <c r="J19" s="7">
        <f t="shared" si="6"/>
        <v>162.91666666666669</v>
      </c>
      <c r="K19" s="6">
        <v>2021</v>
      </c>
      <c r="L19" s="6">
        <v>3</v>
      </c>
      <c r="M19" s="9" t="s">
        <v>32</v>
      </c>
      <c r="N19" s="6">
        <v>745201001</v>
      </c>
      <c r="O19" s="6">
        <v>7452114870</v>
      </c>
      <c r="P19" s="25" t="s">
        <v>43</v>
      </c>
      <c r="Q19" s="9" t="s">
        <v>33</v>
      </c>
      <c r="R19" s="6">
        <v>1</v>
      </c>
    </row>
    <row r="20" spans="1:18" ht="51.75" customHeight="1" x14ac:dyDescent="0.25">
      <c r="A20" s="34">
        <f>A17+1</f>
        <v>5</v>
      </c>
      <c r="B20" s="36" t="s">
        <v>44</v>
      </c>
      <c r="C20" s="36" t="s">
        <v>45</v>
      </c>
      <c r="D20" s="5" t="s">
        <v>45</v>
      </c>
      <c r="E20" s="6" t="s">
        <v>20</v>
      </c>
      <c r="F20" s="6" t="s">
        <v>20</v>
      </c>
      <c r="G20" s="7">
        <v>3113</v>
      </c>
      <c r="H20" s="7">
        <f>G20/1.2</f>
        <v>2594.166666666667</v>
      </c>
      <c r="I20" s="7">
        <v>0</v>
      </c>
      <c r="J20" s="19">
        <f t="shared" ref="J20:J22" si="8">H20+I20</f>
        <v>2594.166666666667</v>
      </c>
      <c r="K20" s="6">
        <v>2021</v>
      </c>
      <c r="L20" s="6">
        <v>3</v>
      </c>
      <c r="M20" s="18" t="s">
        <v>26</v>
      </c>
      <c r="N20" s="22">
        <v>366101001</v>
      </c>
      <c r="O20" s="20">
        <v>3661079245</v>
      </c>
      <c r="P20" s="21" t="s">
        <v>48</v>
      </c>
      <c r="Q20" s="9" t="s">
        <v>27</v>
      </c>
      <c r="R20" s="6">
        <v>2</v>
      </c>
    </row>
    <row r="21" spans="1:18" ht="51" customHeight="1" x14ac:dyDescent="0.25">
      <c r="A21" s="35"/>
      <c r="B21" s="37"/>
      <c r="C21" s="37"/>
      <c r="D21" s="23" t="s">
        <v>45</v>
      </c>
      <c r="E21" s="6" t="s">
        <v>20</v>
      </c>
      <c r="F21" s="6" t="s">
        <v>20</v>
      </c>
      <c r="G21" s="7">
        <v>2830</v>
      </c>
      <c r="H21" s="7">
        <f t="shared" ref="H21:H22" si="9">G21/1.2</f>
        <v>2358.3333333333335</v>
      </c>
      <c r="I21" s="7">
        <v>0</v>
      </c>
      <c r="J21" s="8">
        <f t="shared" si="8"/>
        <v>2358.3333333333335</v>
      </c>
      <c r="K21" s="6">
        <v>2021</v>
      </c>
      <c r="L21" s="6">
        <v>3</v>
      </c>
      <c r="M21" s="5" t="s">
        <v>29</v>
      </c>
      <c r="N21" s="6">
        <v>231101001</v>
      </c>
      <c r="O21" s="6">
        <v>2311204642</v>
      </c>
      <c r="P21" s="21" t="s">
        <v>50</v>
      </c>
      <c r="Q21" s="9" t="s">
        <v>30</v>
      </c>
      <c r="R21" s="6">
        <v>1</v>
      </c>
    </row>
    <row r="22" spans="1:18" ht="80.25" customHeight="1" x14ac:dyDescent="0.25">
      <c r="A22" s="35"/>
      <c r="B22" s="38"/>
      <c r="C22" s="38"/>
      <c r="D22" s="23" t="s">
        <v>45</v>
      </c>
      <c r="E22" s="6" t="s">
        <v>20</v>
      </c>
      <c r="F22" s="6" t="s">
        <v>20</v>
      </c>
      <c r="G22" s="7">
        <v>3254.5</v>
      </c>
      <c r="H22" s="7">
        <f t="shared" si="9"/>
        <v>2712.0833333333335</v>
      </c>
      <c r="I22" s="7">
        <v>0</v>
      </c>
      <c r="J22" s="7">
        <f t="shared" si="8"/>
        <v>2712.0833333333335</v>
      </c>
      <c r="K22" s="6">
        <v>2021</v>
      </c>
      <c r="L22" s="6">
        <v>3</v>
      </c>
      <c r="M22" s="9" t="s">
        <v>32</v>
      </c>
      <c r="N22" s="6">
        <v>745201001</v>
      </c>
      <c r="O22" s="6">
        <v>7452114870</v>
      </c>
      <c r="P22" s="25" t="s">
        <v>43</v>
      </c>
      <c r="Q22" s="9" t="s">
        <v>33</v>
      </c>
      <c r="R22" s="6">
        <v>1</v>
      </c>
    </row>
    <row r="23" spans="1:18" ht="60" x14ac:dyDescent="0.25">
      <c r="A23" s="34">
        <f>A20+1</f>
        <v>6</v>
      </c>
      <c r="B23" s="36" t="s">
        <v>46</v>
      </c>
      <c r="C23" s="36" t="s">
        <v>47</v>
      </c>
      <c r="D23" s="5" t="s">
        <v>47</v>
      </c>
      <c r="E23" s="6" t="s">
        <v>20</v>
      </c>
      <c r="F23" s="6" t="s">
        <v>20</v>
      </c>
      <c r="G23" s="7">
        <v>154</v>
      </c>
      <c r="H23" s="7">
        <f>G23/1.2</f>
        <v>128.33333333333334</v>
      </c>
      <c r="I23" s="7">
        <v>0</v>
      </c>
      <c r="J23" s="19">
        <f t="shared" ref="J23:J25" si="10">H23+I23</f>
        <v>128.33333333333334</v>
      </c>
      <c r="K23" s="6">
        <v>2021</v>
      </c>
      <c r="L23" s="6">
        <v>3</v>
      </c>
      <c r="M23" s="18" t="s">
        <v>26</v>
      </c>
      <c r="N23" s="22">
        <v>366101001</v>
      </c>
      <c r="O23" s="20">
        <v>3661079245</v>
      </c>
      <c r="P23" s="21" t="s">
        <v>41</v>
      </c>
      <c r="Q23" s="9" t="s">
        <v>27</v>
      </c>
      <c r="R23" s="6">
        <v>2</v>
      </c>
    </row>
    <row r="24" spans="1:18" ht="60" x14ac:dyDescent="0.25">
      <c r="A24" s="35"/>
      <c r="B24" s="37"/>
      <c r="C24" s="37"/>
      <c r="D24" s="23" t="s">
        <v>47</v>
      </c>
      <c r="E24" s="6" t="s">
        <v>20</v>
      </c>
      <c r="F24" s="6" t="s">
        <v>20</v>
      </c>
      <c r="G24" s="7">
        <v>140</v>
      </c>
      <c r="H24" s="7">
        <f t="shared" ref="H24:H25" si="11">G24/1.2</f>
        <v>116.66666666666667</v>
      </c>
      <c r="I24" s="7">
        <v>0</v>
      </c>
      <c r="J24" s="8">
        <f t="shared" si="10"/>
        <v>116.66666666666667</v>
      </c>
      <c r="K24" s="6">
        <v>2021</v>
      </c>
      <c r="L24" s="6">
        <v>3</v>
      </c>
      <c r="M24" s="5" t="s">
        <v>29</v>
      </c>
      <c r="N24" s="6">
        <v>231101001</v>
      </c>
      <c r="O24" s="6">
        <v>2311204642</v>
      </c>
      <c r="P24" s="21" t="s">
        <v>49</v>
      </c>
      <c r="Q24" s="9" t="s">
        <v>30</v>
      </c>
      <c r="R24" s="6">
        <v>1</v>
      </c>
    </row>
    <row r="25" spans="1:18" ht="75" x14ac:dyDescent="0.25">
      <c r="A25" s="35"/>
      <c r="B25" s="38"/>
      <c r="C25" s="38"/>
      <c r="D25" s="23" t="s">
        <v>47</v>
      </c>
      <c r="E25" s="6" t="s">
        <v>20</v>
      </c>
      <c r="F25" s="6" t="s">
        <v>20</v>
      </c>
      <c r="G25" s="7">
        <v>161</v>
      </c>
      <c r="H25" s="7">
        <f t="shared" si="11"/>
        <v>134.16666666666669</v>
      </c>
      <c r="I25" s="7">
        <v>0</v>
      </c>
      <c r="J25" s="7">
        <f t="shared" si="10"/>
        <v>134.16666666666669</v>
      </c>
      <c r="K25" s="6">
        <v>2021</v>
      </c>
      <c r="L25" s="6">
        <v>3</v>
      </c>
      <c r="M25" s="9" t="s">
        <v>32</v>
      </c>
      <c r="N25" s="6">
        <v>745201001</v>
      </c>
      <c r="O25" s="6">
        <v>7452114870</v>
      </c>
      <c r="P25" s="25" t="s">
        <v>43</v>
      </c>
      <c r="Q25" s="9" t="s">
        <v>33</v>
      </c>
      <c r="R25" s="6">
        <v>1</v>
      </c>
    </row>
    <row r="26" spans="1:18" x14ac:dyDescent="0.25">
      <c r="A26" s="26"/>
      <c r="B26" s="27"/>
      <c r="C26" s="28"/>
      <c r="D26" s="29"/>
      <c r="E26" s="30"/>
      <c r="F26" s="30"/>
      <c r="G26" s="31"/>
      <c r="H26" s="31"/>
      <c r="I26" s="31"/>
      <c r="J26" s="31"/>
      <c r="K26" s="30"/>
      <c r="L26" s="30"/>
      <c r="M26" s="32"/>
      <c r="N26" s="30"/>
      <c r="O26" s="30"/>
      <c r="P26" s="33"/>
      <c r="Q26" s="32"/>
      <c r="R26" s="30"/>
    </row>
    <row r="27" spans="1:18" x14ac:dyDescent="0.25">
      <c r="A27" s="26"/>
      <c r="B27" s="27"/>
      <c r="C27" s="28"/>
      <c r="D27" s="29"/>
      <c r="E27" s="30"/>
      <c r="F27" s="30"/>
      <c r="G27" s="31"/>
      <c r="H27" s="31"/>
      <c r="I27" s="31"/>
      <c r="J27" s="31"/>
      <c r="K27" s="30"/>
      <c r="L27" s="30"/>
      <c r="M27" s="32"/>
      <c r="N27" s="30"/>
      <c r="O27" s="30"/>
      <c r="P27" s="33"/>
      <c r="Q27" s="32"/>
      <c r="R27" s="30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"/>
      <c r="B29" s="10" t="s">
        <v>21</v>
      </c>
      <c r="C29" s="47" t="s">
        <v>51</v>
      </c>
      <c r="D29" s="47"/>
      <c r="E29" s="4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2"/>
      <c r="B30" s="10"/>
      <c r="C30" s="48" t="s">
        <v>22</v>
      </c>
      <c r="D30" s="48"/>
      <c r="E30" s="4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"/>
      <c r="B31" s="10" t="s">
        <v>23</v>
      </c>
      <c r="C31" s="47"/>
      <c r="D31" s="47"/>
      <c r="E31" s="4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"/>
      <c r="B32" s="10"/>
      <c r="C32" s="46" t="s">
        <v>22</v>
      </c>
      <c r="D32" s="46"/>
      <c r="E32" s="4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</sheetData>
  <mergeCells count="25">
    <mergeCell ref="C32:E32"/>
    <mergeCell ref="A11:A13"/>
    <mergeCell ref="B11:B13"/>
    <mergeCell ref="C11:C13"/>
    <mergeCell ref="C29:E29"/>
    <mergeCell ref="C30:E30"/>
    <mergeCell ref="C31:E31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1:R1"/>
    <mergeCell ref="B3:Q3"/>
    <mergeCell ref="B4:Q4"/>
    <mergeCell ref="A8:A10"/>
    <mergeCell ref="B8:B10"/>
    <mergeCell ref="C8:C10"/>
  </mergeCell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P21" r:id="rId14"/>
    <hyperlink ref="P22" r:id="rId15"/>
    <hyperlink ref="P23" r:id="rId16"/>
    <hyperlink ref="P24" r:id="rId17"/>
    <hyperlink ref="P25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2021-07-22T16:46:50Z</dcterms:modified>
</cp:coreProperties>
</file>